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Marzo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0" sheetId="8238" r:id="rId2"/>
  </sheets>
  <definedNames>
    <definedName name="_xlnm._FilterDatabase" localSheetId="0" hidden="1">'PETRÓLEO '!$C$10:$HQ$42</definedName>
    <definedName name="_xlnm._FilterDatabase" localSheetId="1" hidden="1">'PETRÓLEO 2019-2020'!$C$10:$D$42</definedName>
    <definedName name="_xlnm.Print_Area" localSheetId="0">'PETRÓLEO '!$B$4:$IS$88</definedName>
    <definedName name="_xlnm.Print_Area" localSheetId="1">'PETRÓLEO 2019-2020'!$B$4:$AF$88</definedName>
  </definedNames>
  <calcPr calcId="171027"/>
</workbook>
</file>

<file path=xl/calcChain.xml><?xml version="1.0" encoding="utf-8"?>
<calcChain xmlns="http://schemas.openxmlformats.org/spreadsheetml/2006/main">
  <c r="AE29" i="8238" l="1"/>
  <c r="AE40" i="8238" l="1"/>
  <c r="AE24" i="8238"/>
  <c r="AF33" i="8238"/>
  <c r="AF34" i="8238"/>
  <c r="AF35" i="8238"/>
  <c r="AF36" i="8238"/>
  <c r="AF37" i="8238"/>
  <c r="AF38" i="8238"/>
  <c r="AF39" i="8238"/>
  <c r="AF32" i="8238"/>
  <c r="AF31" i="8238"/>
  <c r="AF28" i="8238"/>
  <c r="AF27" i="8238"/>
  <c r="AF25" i="8238"/>
  <c r="AF13" i="8238"/>
  <c r="AF14" i="8238"/>
  <c r="AF15" i="8238"/>
  <c r="AF16" i="8238"/>
  <c r="AF17" i="8238"/>
  <c r="AF18" i="8238"/>
  <c r="AF19" i="8238"/>
  <c r="AF20" i="8238"/>
  <c r="AF21" i="8238"/>
  <c r="AF22" i="8238"/>
  <c r="AF23" i="8238"/>
  <c r="AF11" i="8238"/>
  <c r="AF12" i="8238"/>
  <c r="AE42" i="8238" l="1"/>
  <c r="AD24" i="8238"/>
  <c r="AD40" i="8238" l="1"/>
  <c r="AD29" i="8238"/>
  <c r="AD42" i="8238" s="1"/>
  <c r="AF24" i="8238" l="1"/>
  <c r="AC24" i="8238"/>
  <c r="AC40" i="8238"/>
  <c r="AC29" i="8238"/>
  <c r="AF40" i="8238" l="1"/>
  <c r="AC42" i="8238"/>
  <c r="AB40" i="8238"/>
  <c r="AB29" i="8238"/>
  <c r="AB24" i="8238"/>
  <c r="AF26" i="8238"/>
  <c r="AF29" i="8238" s="1"/>
  <c r="AF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W30" i="8238" s="1"/>
  <c r="R30" i="8238"/>
  <c r="U30" i="8238" s="1"/>
  <c r="X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Q42" i="8238" s="1"/>
  <c r="P29" i="8238"/>
  <c r="J29" i="8238"/>
  <c r="H29" i="8238"/>
  <c r="G29" i="8238"/>
  <c r="G42" i="8238" s="1"/>
  <c r="F29" i="8238"/>
  <c r="F42" i="8238" s="1"/>
  <c r="E29" i="8238"/>
  <c r="O28" i="8238"/>
  <c r="M28" i="8238"/>
  <c r="L28" i="8238"/>
  <c r="I28" i="8238"/>
  <c r="O25" i="8238"/>
  <c r="N25" i="8238"/>
  <c r="N29" i="8238" s="1"/>
  <c r="M25" i="8238"/>
  <c r="L25" i="8238"/>
  <c r="K25" i="8238"/>
  <c r="K29" i="8238" s="1"/>
  <c r="I25" i="8238"/>
  <c r="AA24" i="8238"/>
  <c r="Z24" i="8238"/>
  <c r="Z42" i="8238" s="1"/>
  <c r="Y24" i="8238"/>
  <c r="X24" i="8238"/>
  <c r="X42" i="8238" s="1"/>
  <c r="W24" i="8238"/>
  <c r="V24" i="8238"/>
  <c r="V42" i="8238" s="1"/>
  <c r="U24" i="8238"/>
  <c r="T24" i="8238"/>
  <c r="S24" i="8238"/>
  <c r="R24" i="8238"/>
  <c r="R42" i="8238" s="1"/>
  <c r="Q24" i="8238"/>
  <c r="P24" i="8238"/>
  <c r="J24" i="8238"/>
  <c r="H24" i="8238"/>
  <c r="H42" i="8238" s="1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L24" i="8238" s="1"/>
  <c r="K16" i="8238"/>
  <c r="I16" i="8238"/>
  <c r="O14" i="8238"/>
  <c r="N14" i="8238"/>
  <c r="N24" i="8238" s="1"/>
  <c r="M14" i="8238"/>
  <c r="L14" i="8238"/>
  <c r="K14" i="8238"/>
  <c r="K24" i="8238" s="1"/>
  <c r="I14" i="8238"/>
  <c r="IR40" i="8237"/>
  <c r="IS40" i="8237" s="1"/>
  <c r="IR29" i="8237"/>
  <c r="IR24" i="8237"/>
  <c r="IS24" i="8237" s="1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29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/>
  <c r="IE31" i="8237"/>
  <c r="IE32" i="8237"/>
  <c r="IE35" i="8237"/>
  <c r="IE40" i="8237" s="1"/>
  <c r="IE36" i="8237"/>
  <c r="IE39" i="8237"/>
  <c r="IQ24" i="8237"/>
  <c r="IQ42" i="8237"/>
  <c r="IQ29" i="8237"/>
  <c r="IQ40" i="8237"/>
  <c r="IP24" i="8237"/>
  <c r="IP29" i="8237"/>
  <c r="IP42" i="8237" s="1"/>
  <c r="IP40" i="8237"/>
  <c r="IO24" i="8237"/>
  <c r="IO29" i="8237"/>
  <c r="IO40" i="8237"/>
  <c r="IN24" i="8237"/>
  <c r="IN29" i="8237"/>
  <c r="IN40" i="8237"/>
  <c r="IN42" i="8237" s="1"/>
  <c r="IM24" i="8237"/>
  <c r="IM29" i="8237"/>
  <c r="IM40" i="8237"/>
  <c r="IL40" i="8237"/>
  <c r="IL29" i="8237"/>
  <c r="IL24" i="8237"/>
  <c r="IK24" i="8237"/>
  <c r="IK29" i="8237"/>
  <c r="IK42" i="8237" s="1"/>
  <c r="IK30" i="8237"/>
  <c r="IK40" i="8237"/>
  <c r="IJ24" i="8237"/>
  <c r="IJ29" i="8237"/>
  <c r="IJ30" i="8237"/>
  <c r="IJ40" i="8237"/>
  <c r="II40" i="8237"/>
  <c r="II29" i="8237"/>
  <c r="II42" i="8237" s="1"/>
  <c r="II24" i="8237"/>
  <c r="IH24" i="8237"/>
  <c r="IH42" i="8237" s="1"/>
  <c r="IH29" i="8237"/>
  <c r="II30" i="8237"/>
  <c r="IL30" i="8237" s="1"/>
  <c r="IO30" i="8237" s="1"/>
  <c r="IH40" i="8237"/>
  <c r="IG40" i="8237"/>
  <c r="IG29" i="8237"/>
  <c r="IG42" i="8237" s="1"/>
  <c r="IG24" i="8237"/>
  <c r="IF25" i="8237"/>
  <c r="IF16" i="8237"/>
  <c r="IF32" i="8237"/>
  <c r="IF39" i="8237"/>
  <c r="IF35" i="8237"/>
  <c r="IF28" i="8237"/>
  <c r="IF21" i="8237"/>
  <c r="IF14" i="8237"/>
  <c r="IF24" i="8237" s="1"/>
  <c r="IF42" i="8237" s="1"/>
  <c r="IF31" i="8237"/>
  <c r="IF20" i="8237"/>
  <c r="IF36" i="8237"/>
  <c r="ID25" i="8237"/>
  <c r="ID29" i="8237" s="1"/>
  <c r="ID16" i="8237"/>
  <c r="ID24" i="8237" s="1"/>
  <c r="ID32" i="8237"/>
  <c r="ID39" i="8237"/>
  <c r="ID35" i="8237"/>
  <c r="ID31" i="8237"/>
  <c r="ID40" i="8237" s="1"/>
  <c r="ID28" i="8237"/>
  <c r="ID21" i="8237"/>
  <c r="ID14" i="8237"/>
  <c r="ID20" i="8237"/>
  <c r="ID36" i="8237"/>
  <c r="IC25" i="8237"/>
  <c r="IC29" i="8237" s="1"/>
  <c r="IC16" i="8237"/>
  <c r="IC24" i="8237" s="1"/>
  <c r="IC32" i="8237"/>
  <c r="IC39" i="8237"/>
  <c r="IC35" i="8237"/>
  <c r="IC31" i="8237"/>
  <c r="IC40" i="8237" s="1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42" i="8237" s="1"/>
  <c r="IA29" i="8237"/>
  <c r="HZ25" i="8237"/>
  <c r="HZ16" i="8237"/>
  <c r="HZ32" i="8237"/>
  <c r="HZ40" i="8237" s="1"/>
  <c r="HZ39" i="8237"/>
  <c r="HZ35" i="8237"/>
  <c r="HZ31" i="8237"/>
  <c r="HZ28" i="8237"/>
  <c r="HZ29" i="8237" s="1"/>
  <c r="HZ21" i="8237"/>
  <c r="HZ14" i="8237"/>
  <c r="HZ24" i="8237" s="1"/>
  <c r="HZ20" i="8237"/>
  <c r="HZ36" i="8237"/>
  <c r="HY40" i="8237"/>
  <c r="HY29" i="8237"/>
  <c r="HY42" i="8237" s="1"/>
  <c r="HY24" i="8237"/>
  <c r="HX40" i="8237"/>
  <c r="HX29" i="8237"/>
  <c r="HX24" i="8237"/>
  <c r="HX42" i="8237" s="1"/>
  <c r="HW24" i="8237"/>
  <c r="HW42" i="8237"/>
  <c r="HW29" i="8237"/>
  <c r="HW40" i="8237"/>
  <c r="HV24" i="8237"/>
  <c r="HV42" i="8237" s="1"/>
  <c r="HV40" i="8237"/>
  <c r="HJ27" i="8237"/>
  <c r="HK27" i="8237" s="1"/>
  <c r="HV29" i="8237"/>
  <c r="HU40" i="8237"/>
  <c r="HU29" i="8237"/>
  <c r="HU24" i="8237"/>
  <c r="HT38" i="8237"/>
  <c r="HT40" i="8237" s="1"/>
  <c r="HT37" i="8237"/>
  <c r="HS38" i="8237"/>
  <c r="HS40" i="8237"/>
  <c r="HS37" i="8237"/>
  <c r="HP24" i="8237"/>
  <c r="HR38" i="8237"/>
  <c r="HR37" i="8237"/>
  <c r="HQ26" i="8237"/>
  <c r="HR40" i="8237"/>
  <c r="HQ35" i="8237"/>
  <c r="HQ40" i="8237"/>
  <c r="HQ17" i="8237"/>
  <c r="HR17" i="8237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42" i="8237" s="1"/>
  <c r="HI24" i="8237"/>
  <c r="HH40" i="8237"/>
  <c r="HH29" i="8237"/>
  <c r="HH42" i="8237" s="1"/>
  <c r="HH24" i="8237"/>
  <c r="HG40" i="8237"/>
  <c r="HG29" i="8237"/>
  <c r="HG24" i="8237"/>
  <c r="GO40" i="8237"/>
  <c r="GO29" i="8237"/>
  <c r="GO24" i="8237"/>
  <c r="IA24" i="8237"/>
  <c r="HR26" i="8237"/>
  <c r="HS26" i="8237"/>
  <c r="GO42" i="8237"/>
  <c r="HG42" i="8237"/>
  <c r="HU42" i="8237"/>
  <c r="IM30" i="8237"/>
  <c r="IP30" i="8237" s="1"/>
  <c r="IN30" i="8237"/>
  <c r="IL42" i="8237"/>
  <c r="IF29" i="8237"/>
  <c r="IJ42" i="8237"/>
  <c r="IM42" i="8237"/>
  <c r="IB24" i="8237"/>
  <c r="IB42" i="8237" s="1"/>
  <c r="IF40" i="8237"/>
  <c r="IB40" i="8237"/>
  <c r="IO42" i="8237"/>
  <c r="HQ24" i="8237"/>
  <c r="I29" i="8238"/>
  <c r="I24" i="8238"/>
  <c r="T42" i="8238"/>
  <c r="O29" i="8238"/>
  <c r="AF42" i="8238" l="1"/>
  <c r="M24" i="8238"/>
  <c r="O24" i="8238"/>
  <c r="L29" i="8238"/>
  <c r="I40" i="8238"/>
  <c r="I42" i="8238" s="1"/>
  <c r="K40" i="8238"/>
  <c r="HS24" i="8237"/>
  <c r="HT17" i="8237"/>
  <c r="HT24" i="8237" s="1"/>
  <c r="HZ42" i="8237"/>
  <c r="ID42" i="8237"/>
  <c r="IE42" i="8237"/>
  <c r="K42" i="8238"/>
  <c r="HK29" i="8237"/>
  <c r="HK42" i="8237" s="1"/>
  <c r="HL27" i="8237"/>
  <c r="IC42" i="8237"/>
  <c r="IQ30" i="8237"/>
  <c r="IS30" i="8237" s="1"/>
  <c r="IR42" i="8237"/>
  <c r="IS42" i="8237" s="1"/>
  <c r="L42" i="8238"/>
  <c r="HJ29" i="8237"/>
  <c r="HJ42" i="8237" s="1"/>
  <c r="HR24" i="8237"/>
  <c r="HT26" i="8237"/>
  <c r="E42" i="8238"/>
  <c r="J42" i="8238"/>
  <c r="S42" i="8238"/>
  <c r="W42" i="8238"/>
  <c r="O40" i="8238"/>
  <c r="O42" i="8238" s="1"/>
  <c r="M40" i="8238"/>
  <c r="L40" i="8238"/>
  <c r="M29" i="8238"/>
  <c r="N40" i="8238"/>
  <c r="N42" i="8238" s="1"/>
  <c r="AA42" i="8238"/>
  <c r="U42" i="8238"/>
  <c r="Y42" i="8238"/>
  <c r="P42" i="8238"/>
  <c r="V30" i="8238"/>
  <c r="Y30" i="8238" s="1"/>
  <c r="AB42" i="8238"/>
  <c r="M42" i="8238" l="1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<sst xmlns="http://schemas.openxmlformats.org/spreadsheetml/2006/main" count="473" uniqueCount="87">
  <si>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</si>
  <si>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</si>
  <si>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</si>
  <si>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</si>
  <si>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</si>
  <si>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</si>
  <si>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</si>
  <si>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</si>
  <si>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</si>
  <si>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</si>
  <si>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</si>
  <si>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</si>
  <si>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</si>
  <si>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</si>
  <si>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</si>
  <si>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</si>
  <si>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</si>
  <si>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</si>
  <si>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</si>
  <si>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</si>
  <si>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</si>
  <si>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</si>
  <si>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</si>
  <si>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</si>
  <si>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</si>
  <si>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</si>
  <si>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</si>
  <si>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</si>
  <si>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</si>
  <si>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</si>
  <si>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</si>
  <si>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</si>
  <si>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</si>
  <si>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</si>
  <si>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</si>
  <si>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</si>
  <si>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</si>
  <si>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</si>
  <si>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</si>
  <si>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</si>
  <si>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</si>
  <si>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</si>
  <si>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</si>
  <si>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</si>
  <si>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</si>
  <si>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</si>
  <si>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</si>
  <si>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</si>
  <si>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</si>
  <si>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</si>
  <si>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</si>
  <si>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</si>
  <si>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</si>
  <si>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</si>
  <si>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</si>
  <si>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</si>
  <si>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</si>
  <si>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</si>
  <si>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</si>
  <si>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</si>
  <si>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</si>
  <si>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</si>
  <si>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</si>
  <si>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</si>
  <si>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</si>
  <si>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</si>
  <si>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</si>
  <si>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</si>
  <si>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</si>
  <si>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</si>
  <si>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</si>
  <si>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</si>
  <si>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</si>
  <si>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</si>
  <si>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</si>
  <si>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</si>
  <si>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</si>
  <si>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</si>
  <si>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</si>
  <si>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</si>
  <si>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</si>
  <si>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</si>
  <si>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</si>
  <si>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</si>
  <si>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</si>
  <si>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MARZO 2021</t>
  </si>
  <si>
    <t>DIFERENCIA MAR21-FEB21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</si>
</sst>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2019-2020'!$S$1:$AE$1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'PETRÓLEO 2019-2020'!$S$42:$AE$42</c:f>
              <c:numCache>
                <c:formatCode>#,##0</c:formatCode>
                <c:ptCount val="13"/>
                <c:pt idx="0">
                  <c:v>50534</c:v>
                </c:pt>
                <c:pt idx="1">
                  <c:v>45801</c:v>
                </c:pt>
                <c:pt idx="2">
                  <c:v>31547</c:v>
                </c:pt>
                <c:pt idx="3">
                  <c:v>29940</c:v>
                </c:pt>
                <c:pt idx="4">
                  <c:v>34731</c:v>
                </c:pt>
                <c:pt idx="5">
                  <c:v>31214</c:v>
                </c:pt>
                <c:pt idx="6">
                  <c:v>29165</c:v>
                </c:pt>
                <c:pt idx="7">
                  <c:v>37851</c:v>
                </c:pt>
                <c:pt idx="8">
                  <c:v>33484</c:v>
                </c:pt>
                <c:pt idx="9">
                  <c:v>31624</c:v>
                </c:pt>
                <c:pt idx="10">
                  <c:v>35387</c:v>
                </c:pt>
                <c:pt idx="11">
                  <c:v>35037</c:v>
                </c:pt>
                <c:pt idx="12">
                  <c:v>34823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256"/>
          <c:min val="43891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18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936172</xdr:colOff>
      <xdr:row>45</xdr:row>
      <xdr:rowOff>21771</xdr:rowOff>
    </xdr:from>
    <xdr:to>
      <xdr:col>28</xdr:col>
      <xdr:colOff>762002</xdr:colOff>
      <xdr:row>85</xdr:row>
      <xdr:rowOff>100692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54" activePane="bottomRight" state="frozen"/>
      <selection activeCell="C1" sqref="C1"/>
      <selection pane="topRight" activeCell="HG1" sqref="HG1"/>
      <selection pane="bottomLeft" activeCell="C11" sqref="C11"/>
      <selection pane="bottomRight" activeCell="IT7" sqref="IT7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22"/>
      <c r="HR4" s="22"/>
      <c r="HS4" s="22"/>
      <c r="HT4" s="22"/>
      <c r="HU4" s="22"/>
    </row>
    <row r="5" spans="1:256" ht="21" customHeight="1" x14ac:dyDescent="0.3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6" ht="18" customHeight="1" x14ac:dyDescent="0.3">
      <c r="A6" s="119" t="s">
        <v>84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6" ht="2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83"/>
      <c r="D9" s="84"/>
      <c r="E9" s="103">
        <v>1999</v>
      </c>
      <c r="F9" s="103"/>
      <c r="G9" s="103"/>
      <c r="H9" s="103"/>
      <c r="I9" s="103"/>
      <c r="J9" s="103"/>
      <c r="K9" s="103"/>
      <c r="L9" s="103"/>
      <c r="M9" s="59">
        <v>2000</v>
      </c>
      <c r="N9" s="104" t="s">
        <v>34</v>
      </c>
      <c r="O9" s="104"/>
      <c r="P9" s="104"/>
      <c r="Q9" s="104"/>
      <c r="R9" s="104"/>
      <c r="S9" s="104"/>
      <c r="T9" s="104"/>
      <c r="U9" s="60">
        <v>2001</v>
      </c>
      <c r="V9" s="61"/>
      <c r="W9" s="61"/>
      <c r="X9" s="61"/>
      <c r="Y9" s="61"/>
      <c r="Z9" s="61"/>
      <c r="AA9" s="61"/>
      <c r="AB9" s="114">
        <v>2001</v>
      </c>
      <c r="AC9" s="114"/>
      <c r="AD9" s="114"/>
      <c r="AE9" s="114"/>
      <c r="AF9" s="114"/>
      <c r="AG9" s="87">
        <v>2002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123">
        <v>2003</v>
      </c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01">
        <v>2004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8">
        <v>2005</v>
      </c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99">
        <v>2006</v>
      </c>
      <c r="CB9" s="100"/>
      <c r="CC9" s="100"/>
      <c r="CD9" s="100"/>
      <c r="CE9" s="100"/>
      <c r="CF9" s="100"/>
      <c r="CG9" s="100"/>
      <c r="CH9" s="100"/>
      <c r="CI9" s="100"/>
      <c r="CJ9" s="100"/>
      <c r="CK9" s="128">
        <v>2007</v>
      </c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15">
        <v>2008</v>
      </c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5">
        <v>2009</v>
      </c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22">
        <v>2010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62">
        <v>2011</v>
      </c>
      <c r="EH9" s="62"/>
      <c r="EI9" s="62"/>
      <c r="EJ9" s="62"/>
      <c r="EK9" s="62"/>
      <c r="EL9" s="62"/>
      <c r="EM9" s="80">
        <v>2011</v>
      </c>
      <c r="EN9" s="81"/>
      <c r="EO9" s="82"/>
      <c r="EP9" s="111">
        <v>2012</v>
      </c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3"/>
      <c r="FB9" s="130">
        <v>2013</v>
      </c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2"/>
      <c r="FN9" s="133">
        <v>2014</v>
      </c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07">
        <v>2015</v>
      </c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5">
        <v>2016</v>
      </c>
      <c r="GW9" s="106"/>
      <c r="GX9" s="117">
        <v>2017</v>
      </c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25">
        <v>2018</v>
      </c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7"/>
      <c r="HV9" s="120">
        <v>2019</v>
      </c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>
        <v>2020</v>
      </c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91" t="s">
        <v>68</v>
      </c>
      <c r="B11" s="95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4"/>
      <c r="B12" s="96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4"/>
      <c r="B13" s="96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4"/>
      <c r="B14" s="96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4"/>
      <c r="B15" s="96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4"/>
      <c r="B16" s="96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5">
        <v>125069</v>
      </c>
      <c r="P16" s="85">
        <v>132837</v>
      </c>
      <c r="Q16" s="85">
        <v>127982</v>
      </c>
      <c r="R16" s="85">
        <v>134937</v>
      </c>
      <c r="S16" s="85">
        <v>128138</v>
      </c>
      <c r="T16" s="85">
        <v>132222</v>
      </c>
      <c r="U16" s="85">
        <v>127513</v>
      </c>
      <c r="V16" s="85">
        <v>113266</v>
      </c>
      <c r="W16" s="85">
        <v>121026</v>
      </c>
      <c r="X16" s="85">
        <v>130746</v>
      </c>
      <c r="Y16" s="85">
        <v>140659</v>
      </c>
      <c r="Z16" s="85">
        <v>133530</v>
      </c>
      <c r="AA16" s="85">
        <v>141390</v>
      </c>
      <c r="AB16" s="85">
        <v>135945</v>
      </c>
      <c r="AC16" s="85">
        <v>134600</v>
      </c>
      <c r="AD16" s="85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4"/>
      <c r="B17" s="96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86"/>
      <c r="AB17" s="86"/>
      <c r="AC17" s="86"/>
      <c r="AD17" s="86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4"/>
      <c r="B18" s="96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4"/>
      <c r="B19" s="96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4"/>
      <c r="B20" s="96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4"/>
      <c r="B21" s="96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4"/>
      <c r="B22" s="96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4"/>
      <c r="B23" s="96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3" t="s">
        <v>46</v>
      </c>
      <c r="D24" s="93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0" t="s">
        <v>41</v>
      </c>
      <c r="B25" s="92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0"/>
      <c r="B26" s="92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0"/>
      <c r="B27" s="92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1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7" t="s">
        <v>47</v>
      </c>
      <c r="D29" s="97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0" t="s">
        <v>69</v>
      </c>
      <c r="B30" s="92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0"/>
      <c r="B31" s="92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0"/>
      <c r="B32" s="92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0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1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79" t="s">
        <v>48</v>
      </c>
      <c r="D40" s="7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78" t="s">
        <v>78</v>
      </c>
      <c r="D42" s="7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91"/>
  <sheetViews>
    <sheetView tabSelected="1" view="pageBreakPreview" topLeftCell="C1" zoomScale="70" zoomScaleNormal="70" zoomScaleSheetLayoutView="70" workbookViewId="0">
      <pane xSplit="2" ySplit="10" topLeftCell="R36" activePane="bottomRight" state="frozen"/>
      <selection activeCell="C1" sqref="C1"/>
      <selection pane="topRight" activeCell="HG1" sqref="HG1"/>
      <selection pane="bottomLeft" activeCell="C11" sqref="C11"/>
      <selection pane="bottomRight" activeCell="AF47" sqref="AF47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customWidth="1"/>
    <col min="20" max="20" width="17.5546875" style="1" customWidth="1"/>
    <col min="21" max="21" width="18.109375" style="1" customWidth="1"/>
    <col min="22" max="22" width="18.6640625" style="1" customWidth="1"/>
    <col min="23" max="23" width="17.88671875" style="1" customWidth="1"/>
    <col min="24" max="24" width="17" style="1" customWidth="1"/>
    <col min="25" max="25" width="17.33203125" style="1" customWidth="1"/>
    <col min="26" max="32" width="16.5546875" style="1" customWidth="1"/>
    <col min="33" max="16384" width="11.44140625" style="1"/>
  </cols>
  <sheetData>
    <row r="1" spans="1:35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"/>
      <c r="AG1" s="1"/>
      <c r="AH1" s="1"/>
      <c r="AI1" s="1"/>
    </row>
    <row r="2" spans="1:35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8" x14ac:dyDescent="0.35">
      <c r="A4" s="98"/>
      <c r="B4" s="98"/>
      <c r="C4" s="98"/>
      <c r="D4" s="98"/>
    </row>
    <row r="5" spans="1:35" ht="21" customHeight="1" x14ac:dyDescent="0.3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</row>
    <row r="6" spans="1:35" ht="18" customHeight="1" x14ac:dyDescent="0.3">
      <c r="A6" s="119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5" ht="2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5" ht="15.6" x14ac:dyDescent="0.3">
      <c r="C8" s="23"/>
      <c r="D8" s="42"/>
    </row>
    <row r="9" spans="1:35" s="5" customFormat="1" ht="25.5" customHeight="1" thickBot="1" x14ac:dyDescent="0.35">
      <c r="A9" s="6"/>
      <c r="B9" s="6"/>
      <c r="C9" s="83"/>
      <c r="D9" s="84"/>
      <c r="E9" s="120">
        <v>2019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5">
        <v>2021</v>
      </c>
      <c r="AD9" s="136"/>
      <c r="AE9" s="137"/>
      <c r="AF9" s="1"/>
      <c r="AG9" s="1"/>
      <c r="AH9" s="1"/>
      <c r="AI9" s="1"/>
    </row>
    <row r="10" spans="1:35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52</v>
      </c>
      <c r="AD10" s="68" t="s">
        <v>53</v>
      </c>
      <c r="AE10" s="68" t="s">
        <v>54</v>
      </c>
      <c r="AF10" s="68" t="s">
        <v>86</v>
      </c>
      <c r="AG10" s="1"/>
      <c r="AH10" s="1"/>
      <c r="AI10" s="1"/>
    </row>
    <row r="11" spans="1:35" s="5" customFormat="1" ht="16.5" customHeight="1" thickTop="1" x14ac:dyDescent="0.3">
      <c r="A11" s="91" t="s">
        <v>68</v>
      </c>
      <c r="B11" s="95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f>+AE11-AD11</f>
        <v>-56</v>
      </c>
      <c r="AG11" s="1"/>
      <c r="AH11" s="1"/>
      <c r="AI11" s="1"/>
    </row>
    <row r="12" spans="1:35" s="5" customFormat="1" ht="16.5" customHeight="1" x14ac:dyDescent="0.3">
      <c r="A12" s="94"/>
      <c r="B12" s="96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f>+AE12-AD12</f>
        <v>-85</v>
      </c>
      <c r="AG12" s="1"/>
      <c r="AH12" s="1"/>
      <c r="AI12" s="1"/>
    </row>
    <row r="13" spans="1:35" s="5" customFormat="1" ht="16.5" customHeight="1" x14ac:dyDescent="0.3">
      <c r="A13" s="94"/>
      <c r="B13" s="96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f t="shared" ref="AF13:AF23" si="0">+AE13-AD13</f>
        <v>9</v>
      </c>
      <c r="AG13" s="1"/>
      <c r="AH13" s="1"/>
      <c r="AI13" s="1"/>
    </row>
    <row r="14" spans="1:35" s="5" customFormat="1" ht="16.5" customHeight="1" x14ac:dyDescent="0.3">
      <c r="A14" s="94"/>
      <c r="B14" s="96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f t="shared" si="0"/>
        <v>-168</v>
      </c>
      <c r="AG14" s="1"/>
      <c r="AH14" s="1"/>
      <c r="AI14" s="1"/>
    </row>
    <row r="15" spans="1:35" s="5" customFormat="1" ht="16.5" customHeight="1" x14ac:dyDescent="0.3">
      <c r="A15" s="94"/>
      <c r="B15" s="96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f t="shared" si="0"/>
        <v>-16</v>
      </c>
      <c r="AG15" s="1"/>
      <c r="AH15" s="1"/>
      <c r="AI15" s="1"/>
    </row>
    <row r="16" spans="1:35" s="5" customFormat="1" ht="15.75" customHeight="1" x14ac:dyDescent="0.3">
      <c r="A16" s="94"/>
      <c r="B16" s="96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f t="shared" si="0"/>
        <v>-48</v>
      </c>
      <c r="AG16" s="1"/>
      <c r="AH16" s="1"/>
      <c r="AI16" s="1"/>
    </row>
    <row r="17" spans="1:35" s="5" customFormat="1" ht="16.5" hidden="1" customHeight="1" x14ac:dyDescent="0.3">
      <c r="A17" s="94"/>
      <c r="B17" s="96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f t="shared" si="0"/>
        <v>0</v>
      </c>
      <c r="AG17" s="1"/>
      <c r="AH17" s="1"/>
      <c r="AI17" s="1"/>
    </row>
    <row r="18" spans="1:35" s="5" customFormat="1" ht="16.5" customHeight="1" x14ac:dyDescent="0.3">
      <c r="A18" s="94"/>
      <c r="B18" s="96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f t="shared" si="0"/>
        <v>-1</v>
      </c>
      <c r="AG18" s="1"/>
      <c r="AH18" s="1"/>
      <c r="AI18" s="1"/>
    </row>
    <row r="19" spans="1:35" s="5" customFormat="1" ht="16.5" hidden="1" customHeight="1" x14ac:dyDescent="0.3">
      <c r="A19" s="94"/>
      <c r="B19" s="96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f t="shared" si="0"/>
        <v>0</v>
      </c>
      <c r="AG19" s="1"/>
      <c r="AH19" s="1"/>
      <c r="AI19" s="1"/>
    </row>
    <row r="20" spans="1:35" s="5" customFormat="1" ht="16.5" customHeight="1" x14ac:dyDescent="0.3">
      <c r="A20" s="94"/>
      <c r="B20" s="96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f t="shared" si="0"/>
        <v>-223</v>
      </c>
      <c r="AG20" s="1"/>
      <c r="AH20" s="1"/>
      <c r="AI20" s="1"/>
    </row>
    <row r="21" spans="1:35" s="5" customFormat="1" ht="16.5" customHeight="1" x14ac:dyDescent="0.3">
      <c r="A21" s="94"/>
      <c r="B21" s="96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f t="shared" si="0"/>
        <v>-34</v>
      </c>
      <c r="AG21" s="1"/>
      <c r="AH21" s="1"/>
      <c r="AI21" s="1"/>
    </row>
    <row r="22" spans="1:35" s="5" customFormat="1" ht="16.5" customHeight="1" x14ac:dyDescent="0.3">
      <c r="A22" s="94"/>
      <c r="B22" s="96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f t="shared" si="0"/>
        <v>-3</v>
      </c>
      <c r="AG22" s="1"/>
      <c r="AH22" s="1"/>
      <c r="AI22" s="1"/>
    </row>
    <row r="23" spans="1:35" s="5" customFormat="1" ht="16.5" customHeight="1" thickBot="1" x14ac:dyDescent="0.35">
      <c r="A23" s="94"/>
      <c r="B23" s="96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f t="shared" si="0"/>
        <v>2</v>
      </c>
      <c r="AG23" s="1"/>
      <c r="AH23" s="1"/>
      <c r="AI23" s="1"/>
    </row>
    <row r="24" spans="1:35" s="5" customFormat="1" ht="21.75" customHeight="1" thickTop="1" thickBot="1" x14ac:dyDescent="0.35">
      <c r="B24" s="29"/>
      <c r="C24" s="93" t="s">
        <v>46</v>
      </c>
      <c r="D24" s="93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>+SUM(AE11:AE23)</f>
        <v>19749</v>
      </c>
      <c r="AF24" s="31">
        <f>SUM(AF11:AF23)</f>
        <v>-623</v>
      </c>
      <c r="AG24" s="1"/>
      <c r="AH24" s="1"/>
      <c r="AI24" s="1"/>
    </row>
    <row r="25" spans="1:35" s="5" customFormat="1" ht="16.5" customHeight="1" thickTop="1" thickBot="1" x14ac:dyDescent="0.35">
      <c r="A25" s="90" t="s">
        <v>41</v>
      </c>
      <c r="B25" s="92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f>+AE25-AD25</f>
        <v>-201</v>
      </c>
      <c r="AG25" s="1"/>
      <c r="AH25" s="1"/>
      <c r="AI25" s="1"/>
    </row>
    <row r="26" spans="1:35" s="5" customFormat="1" ht="16.5" hidden="1" customHeight="1" thickTop="1" thickBot="1" x14ac:dyDescent="0.35">
      <c r="A26" s="90"/>
      <c r="B26" s="92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f t="shared" ref="AF26:AF30" si="2">+AB26-AA26</f>
        <v>0</v>
      </c>
      <c r="AG26" s="1"/>
      <c r="AH26" s="1"/>
      <c r="AI26" s="1"/>
    </row>
    <row r="27" spans="1:35" s="5" customFormat="1" ht="16.5" customHeight="1" thickTop="1" thickBot="1" x14ac:dyDescent="0.35">
      <c r="A27" s="90"/>
      <c r="B27" s="92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f>+AE27-AD27</f>
        <v>0</v>
      </c>
      <c r="AG27" s="1"/>
      <c r="AH27" s="1"/>
      <c r="AI27" s="1"/>
    </row>
    <row r="28" spans="1:35" s="5" customFormat="1" ht="21" customHeight="1" thickTop="1" thickBot="1" x14ac:dyDescent="0.35">
      <c r="A28" s="91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f>+AE28-AD28</f>
        <v>0</v>
      </c>
      <c r="AG28" s="1"/>
      <c r="AH28" s="1"/>
      <c r="AI28" s="1"/>
    </row>
    <row r="29" spans="1:35" s="5" customFormat="1" ht="19.5" customHeight="1" thickTop="1" thickBot="1" x14ac:dyDescent="0.35">
      <c r="B29" s="34"/>
      <c r="C29" s="97" t="s">
        <v>47</v>
      </c>
      <c r="D29" s="97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>+SUM(AE25:AE28)</f>
        <v>5821</v>
      </c>
      <c r="AF29" s="37">
        <f>SUM(AF25:AF28)</f>
        <v>-201</v>
      </c>
      <c r="AG29" s="1"/>
      <c r="AH29" s="1"/>
      <c r="AI29" s="1"/>
    </row>
    <row r="30" spans="1:35" s="5" customFormat="1" ht="15.75" hidden="1" customHeight="1" thickTop="1" thickBot="1" x14ac:dyDescent="0.35">
      <c r="A30" s="90" t="s">
        <v>69</v>
      </c>
      <c r="B30" s="92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4">+P30-O30</f>
        <v>0</v>
      </c>
      <c r="T30" s="17">
        <f t="shared" si="4"/>
        <v>0</v>
      </c>
      <c r="U30" s="17">
        <f t="shared" si="4"/>
        <v>0</v>
      </c>
      <c r="V30" s="17">
        <f t="shared" si="4"/>
        <v>0</v>
      </c>
      <c r="W30" s="17">
        <f t="shared" si="4"/>
        <v>0</v>
      </c>
      <c r="X30" s="17">
        <f t="shared" si="4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>
        <f t="shared" si="2"/>
        <v>0</v>
      </c>
      <c r="AG30" s="1"/>
      <c r="AH30" s="1"/>
      <c r="AI30" s="1"/>
    </row>
    <row r="31" spans="1:35" s="5" customFormat="1" ht="15.75" customHeight="1" thickTop="1" thickBot="1" x14ac:dyDescent="0.35">
      <c r="A31" s="90"/>
      <c r="B31" s="92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f>+AE31-AD31</f>
        <v>0</v>
      </c>
      <c r="AG31" s="1"/>
      <c r="AH31" s="1"/>
      <c r="AI31" s="1"/>
    </row>
    <row r="32" spans="1:35" s="5" customFormat="1" ht="15.75" customHeight="1" thickTop="1" thickBot="1" x14ac:dyDescent="0.35">
      <c r="A32" s="90"/>
      <c r="B32" s="92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f>+AE32-AD32</f>
        <v>0</v>
      </c>
      <c r="AG32" s="1"/>
      <c r="AH32" s="1"/>
      <c r="AI32" s="1"/>
    </row>
    <row r="33" spans="1:35" s="5" customFormat="1" ht="19.5" hidden="1" customHeight="1" thickTop="1" thickBot="1" x14ac:dyDescent="0.35">
      <c r="A33" s="90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f t="shared" ref="AF33:AF39" si="5">+AE33-AD33</f>
        <v>0</v>
      </c>
      <c r="AG33" s="1"/>
      <c r="AH33" s="1"/>
      <c r="AI33" s="1"/>
    </row>
    <row r="34" spans="1:35" s="5" customFormat="1" ht="19.5" hidden="1" customHeight="1" thickTop="1" thickBot="1" x14ac:dyDescent="0.35">
      <c r="A34" s="91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f t="shared" si="5"/>
        <v>0</v>
      </c>
      <c r="AG34" s="1"/>
      <c r="AH34" s="1"/>
      <c r="AI34" s="1"/>
    </row>
    <row r="35" spans="1:35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f t="shared" si="5"/>
        <v>936</v>
      </c>
      <c r="AG35" s="1"/>
      <c r="AH35" s="1"/>
      <c r="AI35" s="1"/>
    </row>
    <row r="36" spans="1:35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f t="shared" si="5"/>
        <v>-207</v>
      </c>
      <c r="AG36" s="1"/>
      <c r="AH36" s="1"/>
      <c r="AI36" s="1"/>
    </row>
    <row r="37" spans="1:35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f t="shared" si="5"/>
        <v>0</v>
      </c>
      <c r="AG37" s="1"/>
      <c r="AH37" s="1"/>
      <c r="AI37" s="1"/>
    </row>
    <row r="38" spans="1:35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f t="shared" si="5"/>
        <v>0</v>
      </c>
      <c r="AG38" s="1"/>
      <c r="AH38" s="1"/>
      <c r="AI38" s="1"/>
    </row>
    <row r="39" spans="1:35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f t="shared" si="5"/>
        <v>-119</v>
      </c>
      <c r="AG39" s="1"/>
      <c r="AH39" s="1"/>
      <c r="AI39" s="1"/>
    </row>
    <row r="40" spans="1:35" s="5" customFormat="1" ht="20.25" customHeight="1" thickTop="1" x14ac:dyDescent="0.3">
      <c r="B40" s="44"/>
      <c r="C40" s="79" t="s">
        <v>48</v>
      </c>
      <c r="D40" s="79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6">+SUM(I31:I39)</f>
        <v>22678.645161290322</v>
      </c>
      <c r="J40" s="40">
        <f t="shared" si="6"/>
        <v>16057</v>
      </c>
      <c r="K40" s="40">
        <f t="shared" si="6"/>
        <v>11299</v>
      </c>
      <c r="L40" s="40">
        <f t="shared" si="6"/>
        <v>22981.967741935485</v>
      </c>
      <c r="M40" s="40">
        <f t="shared" si="6"/>
        <v>24468</v>
      </c>
      <c r="N40" s="40">
        <f t="shared" si="6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7">+SUM(Q31:Q39)</f>
        <v>28250</v>
      </c>
      <c r="R40" s="40">
        <f t="shared" si="7"/>
        <v>29297</v>
      </c>
      <c r="S40" s="40">
        <f t="shared" si="7"/>
        <v>20112</v>
      </c>
      <c r="T40" s="40">
        <f t="shared" si="7"/>
        <v>16614</v>
      </c>
      <c r="U40" s="40">
        <f t="shared" si="7"/>
        <v>2744</v>
      </c>
      <c r="V40" s="40">
        <f t="shared" si="7"/>
        <v>2072</v>
      </c>
      <c r="W40" s="40">
        <f t="shared" ref="W40:AB40" si="8">+SUM(W31:W39)</f>
        <v>6957</v>
      </c>
      <c r="X40" s="40">
        <f t="shared" si="8"/>
        <v>3628</v>
      </c>
      <c r="Y40" s="40">
        <f t="shared" si="8"/>
        <v>2468</v>
      </c>
      <c r="Z40" s="40">
        <f t="shared" si="8"/>
        <v>10978</v>
      </c>
      <c r="AA40" s="40">
        <f t="shared" si="8"/>
        <v>6839</v>
      </c>
      <c r="AB40" s="40">
        <f t="shared" si="8"/>
        <v>5977</v>
      </c>
      <c r="AC40" s="40">
        <f>SUM(AC31:AC39)</f>
        <v>9349</v>
      </c>
      <c r="AD40" s="40">
        <f>SUM(AD31:AD39)</f>
        <v>8643</v>
      </c>
      <c r="AE40" s="40">
        <f t="shared" ref="AE40" si="9">+SUM(AE31:AE39)</f>
        <v>9253</v>
      </c>
      <c r="AF40" s="40">
        <f>SUM(AF31:AF39)</f>
        <v>610</v>
      </c>
      <c r="AG40" s="1"/>
      <c r="AH40" s="1"/>
      <c r="AI40" s="1"/>
    </row>
    <row r="41" spans="1:35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5" s="5" customFormat="1" ht="41.25" customHeight="1" thickBot="1" x14ac:dyDescent="0.35">
      <c r="B42" s="45"/>
      <c r="C42" s="78" t="s">
        <v>78</v>
      </c>
      <c r="D42" s="78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0">+K24+K29+K40</f>
        <v>43916.645161290318</v>
      </c>
      <c r="L42" s="70">
        <f t="shared" si="10"/>
        <v>56370.354838709682</v>
      </c>
      <c r="M42" s="70">
        <f t="shared" si="10"/>
        <v>59151.3</v>
      </c>
      <c r="N42" s="70">
        <f t="shared" si="10"/>
        <v>56044.161290322583</v>
      </c>
      <c r="O42" s="70">
        <f t="shared" si="10"/>
        <v>63738.3</v>
      </c>
      <c r="P42" s="70">
        <f t="shared" si="10"/>
        <v>59732</v>
      </c>
      <c r="Q42" s="70">
        <f t="shared" si="10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>+AC24+AC29+AC40</f>
        <v>35387</v>
      </c>
      <c r="AD42" s="70">
        <f>+AD24+AD29+AD40</f>
        <v>35037</v>
      </c>
      <c r="AE42" s="70">
        <f>+AE24+AE29+AE40</f>
        <v>34823</v>
      </c>
      <c r="AF42" s="70">
        <f>+AF24+AF29+AF40</f>
        <v>-214</v>
      </c>
      <c r="AG42" s="1"/>
      <c r="AH42" s="1"/>
      <c r="AI42" s="1"/>
    </row>
    <row r="43" spans="1:35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5" x14ac:dyDescent="0.3">
      <c r="E44" s="3"/>
      <c r="V44" s="3"/>
    </row>
    <row r="45" spans="1:35" x14ac:dyDescent="0.3">
      <c r="F45" s="3"/>
      <c r="M45" s="3"/>
      <c r="U45" s="3"/>
      <c r="Z45" s="3"/>
    </row>
    <row r="47" spans="1:35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C9:AE9"/>
    <mergeCell ref="A4:D4"/>
    <mergeCell ref="C9:D9"/>
    <mergeCell ref="Q9:AB9"/>
    <mergeCell ref="A7:AF7"/>
    <mergeCell ref="A5:AF5"/>
    <mergeCell ref="A6:AF6"/>
    <mergeCell ref="E9:P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2019-2020</vt:lpstr>
      <vt:lpstr>'PETRÓLEO '!Área_de_impresión</vt:lpstr>
      <vt:lpstr>'PETRÓLEO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2020-09-15T17:23:06Z</cp:lastPrinted>
  <dcterms:created xsi:type="dcterms:W3CDTF">1997-07-01T22:48:52Z</dcterms:created>
  <dcterms:modified xsi:type="dcterms:W3CDTF">2021-04-14T16:21:08Z</dcterms:modified>
</cp:coreProperties>
</file>